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40" yWindow="460" windowWidth="14660" windowHeight="11000" activeTab="0"/>
  </bookViews>
  <sheets>
    <sheet name="Приложение к договору №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<sst xmlns="http://schemas.openxmlformats.org/spreadsheetml/2006/main" count="63" uniqueCount="52">
  <si>
    <t>Заказчик:</t>
  </si>
  <si>
    <t>Исполнитель:</t>
  </si>
  <si>
    <t>Общество с ограниченной ответственностью «МОБИ-Комплекс»</t>
  </si>
  <si>
    <t>компл.</t>
  </si>
  <si>
    <t>шт.</t>
  </si>
  <si>
    <t>№ п/п</t>
  </si>
  <si>
    <t>Единица измерения</t>
  </si>
  <si>
    <t xml:space="preserve">         (подпись)    М.П.</t>
  </si>
  <si>
    <t>Наименование оборудования, материалов и работ по устройству моечных боксов</t>
  </si>
  <si>
    <t xml:space="preserve">Кол-во </t>
  </si>
  <si>
    <t>Генеральный директор ООО "МОБИ-Комплекс"</t>
  </si>
  <si>
    <t>Общая стоимость (руб), с НДС</t>
  </si>
  <si>
    <t>Срок выполнения работ по договору:</t>
  </si>
  <si>
    <t>Адрес объекта:</t>
  </si>
  <si>
    <t>Строительно-монтажные работы</t>
  </si>
  <si>
    <t>м2</t>
  </si>
  <si>
    <t>Двери внутренние</t>
  </si>
  <si>
    <t>Нащельники</t>
  </si>
  <si>
    <t xml:space="preserve">Российская Федерация </t>
  </si>
  <si>
    <t>Ул. Автозаводская  д. 22 А, стр. 2</t>
  </si>
  <si>
    <t>Тел. +7 495 969-86-56</t>
  </si>
  <si>
    <t>ИНН/КПП  7725673126/772501001</t>
  </si>
  <si>
    <t>www.mobi100.ru</t>
  </si>
  <si>
    <t>Металлоконструкции - каркас</t>
  </si>
  <si>
    <t>Гарантии на строительно-монтажные работы</t>
  </si>
  <si>
    <t>12 месяцев</t>
  </si>
  <si>
    <t>Крепежные элементы</t>
  </si>
  <si>
    <t>Расходные материалы</t>
  </si>
  <si>
    <t>Стоимость единицы оборудования/материала  (руб), с НДС</t>
  </si>
  <si>
    <t>Стоимость оборудования/материала с монтажом за единицу (руб), с НДС</t>
  </si>
  <si>
    <t>Синицын С.А.</t>
  </si>
  <si>
    <t xml:space="preserve">________________            </t>
  </si>
  <si>
    <t xml:space="preserve">________________             </t>
  </si>
  <si>
    <t xml:space="preserve">Заказчик: </t>
  </si>
  <si>
    <t>Стеновые сэндвич-панели  100мм</t>
  </si>
  <si>
    <t>рама потолка в сборе</t>
  </si>
  <si>
    <t>рама пола тех.помещения а в сборе</t>
  </si>
  <si>
    <t>стойка угловая</t>
  </si>
  <si>
    <t>стойка средняя</t>
  </si>
  <si>
    <t>проем дверной в сборе</t>
  </si>
  <si>
    <t xml:space="preserve"> Материал для металлоконструкции </t>
  </si>
  <si>
    <t>кровельные сендвич-панели 120мм</t>
  </si>
  <si>
    <t xml:space="preserve">Стоимость  услуги за единицу(монтаж, установка, подключение)  (руб), с НДС. </t>
  </si>
  <si>
    <t xml:space="preserve">                   ИТОГО:</t>
  </si>
  <si>
    <t xml:space="preserve">ЗДАНИЕ  ИТОГО:  </t>
  </si>
  <si>
    <t>МАТЕРИАЛ ДЛЯ МЕТАЛЛОКАРКАСА              ИТОГО:</t>
  </si>
  <si>
    <t xml:space="preserve">МЕТАЛЛОКАРКАС  </t>
  </si>
  <si>
    <t>метизы/крепежные элементы</t>
  </si>
  <si>
    <t>Скидка</t>
  </si>
  <si>
    <t xml:space="preserve"> </t>
  </si>
  <si>
    <t>Сметный расчет на производство комплекта здания техническое помещение для автомоечного комплекса для самостоятельной сборки.</t>
  </si>
  <si>
    <t>крестовина в сборе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</si>
</sst>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руб.&quot;;\-#,##0&quot;руб.&quot;"/>
    <numFmt numFmtId="189" formatCode="#,##0&quot;руб.&quot;;[Red]\-#,##0&quot;руб.&quot;"/>
    <numFmt numFmtId="190" formatCode="#,##0.00&quot;руб.&quot;;\-#,##0.00&quot;руб.&quot;"/>
    <numFmt numFmtId="191" formatCode="#,##0.00&quot;руб.&quot;;[Red]\-#,##0.00&quot;руб.&quot;"/>
    <numFmt numFmtId="192" formatCode="_-* #,##0&quot;руб.&quot;_-;\-* #,##0&quot;руб.&quot;_-;_-* &quot;-&quot;&quot;руб.&quot;_-;_-@_-"/>
    <numFmt numFmtId="193" formatCode="_-* #,##0_р_у_б_._-;\-* #,##0_р_у_б_._-;_-* &quot;-&quot;_р_у_б_._-;_-@_-"/>
    <numFmt numFmtId="194" formatCode="_-* #,##0.00&quot;руб.&quot;_-;\-* #,##0.00&quot;руб.&quot;_-;_-* &quot;-&quot;??&quot;руб.&quot;_-;_-@_-"/>
    <numFmt numFmtId="195" formatCode="_-* #,##0.00_р_у_б_._-;\-* #,##0.00_р_у_б_._-;_-* &quot;-&quot;??_р_у_б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[$р.-419]"/>
    <numFmt numFmtId="209" formatCode="_-* #,##0.0_р_._-;\-* #,##0.0_р_._-;_-* &quot;-&quot;??_р_._-;_-@_-"/>
    <numFmt numFmtId="210" formatCode="#,##0.0"/>
    <numFmt numFmtId="211" formatCode="[$-FC19]d\ mmmm\ yyyy\ &quot;г.&quot;"/>
    <numFmt numFmtId="212" formatCode="#,##0.00&quot;р.&quot;"/>
    <numFmt numFmtId="213" formatCode="#,##0.000&quot;р.&quot;"/>
    <numFmt numFmtId="214" formatCode="#,##0.0000&quot;р.&quot;"/>
    <numFmt numFmtId="215" formatCode="#,##0.0&quot;р.&quot;"/>
    <numFmt numFmtId="216" formatCode="#,##0&quot;р.&quot;"/>
    <numFmt numFmtId="217" formatCode="_-* #,##0.00[$р.-419]_-;\-* #,##0.00[$р.-419]_-;_-* &quot;-&quot;??[$р.-419]_-;_-@_-"/>
    <numFmt numFmtId="218" formatCode="_-* #,##0.0[$р.-419]_-;\-* #,##0.0[$р.-419]_-;_-* &quot;-&quot;??[$р.-419]_-;_-@_-"/>
    <numFmt numFmtId="219" formatCode="_-* #,##0[$р.-419]_-;\-* #,##0[$р.-419]_-;_-* &quot;-&quot;??[$р.-419]_-;_-@_-"/>
    <numFmt numFmtId="220" formatCode="#,##0.00&quot;руб.&quot;;[Red]#,##0.00&quot;руб.&quot;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уб.&quot;"/>
    <numFmt numFmtId="226" formatCode="#,##0.00\ &quot;руб.&quot;"/>
    <numFmt numFmtId="227" formatCode="#,##0.00[$р.-423]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sz val="9"/>
      <name val="Times New Roman"/>
      <family val="1"/>
    </font>
    <font>
      <b/>
      <sz val="9"/>
      <name val="Tahoma"/>
      <family val="2"/>
    </font>
    <font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208" fontId="5" fillId="33" borderId="10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8" fontId="7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25" fontId="5" fillId="0" borderId="10" xfId="0" applyNumberFormat="1" applyFont="1" applyFill="1" applyBorder="1" applyAlignment="1">
      <alignment horizontal="center" vertical="center"/>
    </xf>
    <xf numFmtId="225" fontId="5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208" fontId="0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208" fontId="14" fillId="33" borderId="10" xfId="43" applyNumberFormat="1" applyFont="1" applyFill="1" applyBorder="1" applyAlignment="1">
      <alignment horizontal="center" vertical="center"/>
    </xf>
    <xf numFmtId="208" fontId="5" fillId="33" borderId="10" xfId="43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43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>
      <alignment horizontal="left" vertical="center" wrapText="1" indent="1"/>
    </xf>
    <xf numFmtId="208" fontId="7" fillId="33" borderId="10" xfId="0" applyNumberFormat="1" applyFont="1" applyFill="1" applyBorder="1" applyAlignment="1">
      <alignment horizontal="right" vertical="center"/>
    </xf>
    <xf numFmtId="226" fontId="7" fillId="33" borderId="1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6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12" fillId="33" borderId="11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90" zoomScaleNormal="90" zoomScaleSheetLayoutView="100" workbookViewId="0" topLeftCell="D9">
      <selection activeCell="A30" sqref="A30:IV30"/>
    </sheetView>
  </sheetViews>
  <sheetFormatPr defaultColWidth="8.8515625" defaultRowHeight="12.75"/>
  <cols>
    <col min="1" max="1" width="8.421875" style="8" customWidth="1"/>
    <col min="2" max="2" width="58.8515625" style="8" customWidth="1"/>
    <col min="3" max="3" width="11.7109375" style="8" customWidth="1"/>
    <col min="4" max="4" width="8.8515625" style="8" customWidth="1"/>
    <col min="5" max="5" width="20.7109375" style="8" customWidth="1"/>
    <col min="6" max="6" width="23.7109375" style="8" customWidth="1"/>
    <col min="7" max="7" width="20.00390625" style="8" customWidth="1"/>
    <col min="8" max="8" width="21.00390625" style="8" customWidth="1"/>
    <col min="9" max="16384" width="8.8515625" style="8" customWidth="1"/>
  </cols>
  <sheetData>
    <row r="1" spans="1:8" ht="12">
      <c r="A1" s="7" t="s">
        <v>18</v>
      </c>
      <c r="B1" s="7"/>
      <c r="F1" s="59"/>
      <c r="G1" s="60"/>
      <c r="H1" s="60"/>
    </row>
    <row r="2" spans="1:8" ht="12" customHeight="1">
      <c r="A2" s="7" t="s">
        <v>19</v>
      </c>
      <c r="B2" s="7"/>
      <c r="F2" s="60"/>
      <c r="G2" s="60"/>
      <c r="H2" s="60"/>
    </row>
    <row r="3" spans="1:8" ht="12">
      <c r="A3" s="7" t="s">
        <v>20</v>
      </c>
      <c r="B3" s="7"/>
      <c r="F3" s="60"/>
      <c r="G3" s="60"/>
      <c r="H3" s="60"/>
    </row>
    <row r="4" spans="1:8" ht="12">
      <c r="A4" s="7" t="s">
        <v>21</v>
      </c>
      <c r="B4" s="7"/>
      <c r="F4" s="60"/>
      <c r="G4" s="60"/>
      <c r="H4" s="60"/>
    </row>
    <row r="5" spans="1:8" ht="12">
      <c r="A5" s="7" t="s">
        <v>22</v>
      </c>
      <c r="B5" s="7"/>
      <c r="F5" s="61"/>
      <c r="G5" s="61"/>
      <c r="H5" s="61"/>
    </row>
    <row r="6" spans="1:8" ht="57" customHeight="1">
      <c r="A6" s="62" t="s">
        <v>50</v>
      </c>
      <c r="B6" s="62"/>
      <c r="C6" s="62"/>
      <c r="D6" s="62"/>
      <c r="E6" s="62"/>
      <c r="F6" s="62"/>
      <c r="G6" s="62"/>
      <c r="H6" s="62"/>
    </row>
    <row r="7" spans="1:8" ht="15" customHeight="1">
      <c r="A7" s="9"/>
      <c r="B7" s="9"/>
      <c r="C7" s="9"/>
      <c r="D7" s="9"/>
      <c r="E7" s="9"/>
      <c r="F7" s="9"/>
      <c r="G7" s="9"/>
      <c r="H7" s="9"/>
    </row>
    <row r="8" spans="1:8" ht="13.5">
      <c r="A8" s="38" t="s">
        <v>0</v>
      </c>
      <c r="B8" s="38"/>
      <c r="C8" s="34" t="s">
        <v>49</v>
      </c>
      <c r="D8" s="35"/>
      <c r="E8" s="35"/>
      <c r="F8" s="35"/>
      <c r="G8" s="35"/>
      <c r="H8" s="36"/>
    </row>
    <row r="9" spans="1:8" ht="13.5">
      <c r="A9" s="38" t="s">
        <v>1</v>
      </c>
      <c r="B9" s="63"/>
      <c r="C9" s="34" t="s">
        <v>2</v>
      </c>
      <c r="D9" s="35"/>
      <c r="E9" s="35"/>
      <c r="F9" s="35"/>
      <c r="G9" s="35"/>
      <c r="H9" s="36"/>
    </row>
    <row r="10" spans="1:8" ht="15.75" customHeight="1">
      <c r="A10" s="38" t="s">
        <v>13</v>
      </c>
      <c r="B10" s="38"/>
      <c r="C10" s="39"/>
      <c r="D10" s="40"/>
      <c r="E10" s="40"/>
      <c r="F10" s="40"/>
      <c r="G10" s="40"/>
      <c r="H10" s="41"/>
    </row>
    <row r="11" spans="1:8" ht="12">
      <c r="A11" s="52"/>
      <c r="B11" s="52"/>
      <c r="C11" s="52"/>
      <c r="D11" s="52"/>
      <c r="E11" s="52"/>
      <c r="F11" s="52"/>
      <c r="G11" s="52"/>
      <c r="H11" s="52"/>
    </row>
    <row r="12" spans="1:8" s="13" customFormat="1" ht="55.5">
      <c r="A12" s="10" t="s">
        <v>5</v>
      </c>
      <c r="B12" s="11" t="s">
        <v>8</v>
      </c>
      <c r="C12" s="11" t="s">
        <v>6</v>
      </c>
      <c r="D12" s="11" t="s">
        <v>9</v>
      </c>
      <c r="E12" s="11" t="s">
        <v>28</v>
      </c>
      <c r="F12" s="11" t="s">
        <v>42</v>
      </c>
      <c r="G12" s="12" t="s">
        <v>29</v>
      </c>
      <c r="H12" s="11" t="s">
        <v>11</v>
      </c>
    </row>
    <row r="13" spans="1:8" s="13" customFormat="1" ht="13.5">
      <c r="A13" s="5"/>
      <c r="B13" s="11" t="s">
        <v>14</v>
      </c>
      <c r="C13" s="11"/>
      <c r="D13" s="11"/>
      <c r="E13" s="11"/>
      <c r="F13" s="11"/>
      <c r="G13" s="12"/>
      <c r="H13" s="11"/>
    </row>
    <row r="14" spans="1:8" s="22" customFormat="1" ht="15" customHeight="1">
      <c r="A14" s="25"/>
      <c r="B14" s="30" t="s">
        <v>23</v>
      </c>
      <c r="C14" s="27"/>
      <c r="D14" s="28"/>
      <c r="E14" s="1"/>
      <c r="F14" s="15"/>
      <c r="G14" s="14"/>
      <c r="H14" s="20"/>
    </row>
    <row r="15" spans="1:8" s="22" customFormat="1" ht="15" customHeight="1">
      <c r="A15" s="25">
        <v>1</v>
      </c>
      <c r="B15" s="26" t="s">
        <v>36</v>
      </c>
      <c r="C15" s="27" t="s">
        <v>4</v>
      </c>
      <c r="D15" s="28">
        <v>2</v>
      </c>
      <c r="E15" s="1">
        <v>32000</v>
      </c>
      <c r="F15" s="21">
        <v>0</v>
      </c>
      <c r="G15" s="14">
        <f>SUM(E15:F15)</f>
        <v>32000</v>
      </c>
      <c r="H15" s="21">
        <f aca="true" t="shared" si="0" ref="H15:H22">(G15*D15)</f>
        <v>64000</v>
      </c>
    </row>
    <row r="16" spans="1:8" s="22" customFormat="1" ht="15" customHeight="1">
      <c r="A16" s="25">
        <v>2</v>
      </c>
      <c r="B16" s="31" t="s">
        <v>35</v>
      </c>
      <c r="C16" s="27" t="s">
        <v>4</v>
      </c>
      <c r="D16" s="28">
        <v>2</v>
      </c>
      <c r="E16" s="1">
        <v>18000</v>
      </c>
      <c r="F16" s="21">
        <v>0</v>
      </c>
      <c r="G16" s="14">
        <f>SUM(E16:F16)</f>
        <v>18000</v>
      </c>
      <c r="H16" s="21">
        <f t="shared" si="0"/>
        <v>36000</v>
      </c>
    </row>
    <row r="17" spans="1:8" s="22" customFormat="1" ht="15" customHeight="1">
      <c r="A17" s="25">
        <v>3</v>
      </c>
      <c r="B17" s="26" t="s">
        <v>37</v>
      </c>
      <c r="C17" s="27" t="s">
        <v>4</v>
      </c>
      <c r="D17" s="28">
        <v>4</v>
      </c>
      <c r="E17" s="1">
        <v>5400</v>
      </c>
      <c r="F17" s="21">
        <v>0</v>
      </c>
      <c r="G17" s="14">
        <f aca="true" t="shared" si="1" ref="G17:G22">E17+F17</f>
        <v>5400</v>
      </c>
      <c r="H17" s="21">
        <f t="shared" si="0"/>
        <v>21600</v>
      </c>
    </row>
    <row r="18" spans="1:8" s="22" customFormat="1" ht="15.75" customHeight="1">
      <c r="A18" s="25">
        <v>4</v>
      </c>
      <c r="B18" s="31" t="s">
        <v>38</v>
      </c>
      <c r="C18" s="27" t="s">
        <v>4</v>
      </c>
      <c r="D18" s="28">
        <v>4</v>
      </c>
      <c r="E18" s="1">
        <v>3200</v>
      </c>
      <c r="F18" s="21">
        <v>0</v>
      </c>
      <c r="G18" s="14">
        <f t="shared" si="1"/>
        <v>3200</v>
      </c>
      <c r="H18" s="21">
        <f t="shared" si="0"/>
        <v>12800</v>
      </c>
    </row>
    <row r="19" spans="1:8" s="22" customFormat="1" ht="18.75" customHeight="1">
      <c r="A19" s="25">
        <v>5</v>
      </c>
      <c r="B19" s="31" t="s">
        <v>39</v>
      </c>
      <c r="C19" s="27" t="s">
        <v>4</v>
      </c>
      <c r="D19" s="28">
        <v>1</v>
      </c>
      <c r="E19" s="1">
        <v>6500</v>
      </c>
      <c r="F19" s="21">
        <v>0</v>
      </c>
      <c r="G19" s="14">
        <f t="shared" si="1"/>
        <v>6500</v>
      </c>
      <c r="H19" s="21">
        <f t="shared" si="0"/>
        <v>6500</v>
      </c>
    </row>
    <row r="20" spans="1:8" ht="23.25" customHeight="1">
      <c r="A20" s="25">
        <v>6</v>
      </c>
      <c r="B20" s="26" t="s">
        <v>51</v>
      </c>
      <c r="C20" s="27" t="s">
        <v>3</v>
      </c>
      <c r="D20" s="28">
        <v>1</v>
      </c>
      <c r="E20" s="1">
        <v>9500</v>
      </c>
      <c r="F20" s="21">
        <v>0</v>
      </c>
      <c r="G20" s="14">
        <f t="shared" si="1"/>
        <v>9500</v>
      </c>
      <c r="H20" s="21">
        <f t="shared" si="0"/>
        <v>9500</v>
      </c>
    </row>
    <row r="21" spans="1:8" s="13" customFormat="1" ht="15" customHeight="1">
      <c r="A21" s="25">
        <v>7</v>
      </c>
      <c r="B21" s="26" t="s">
        <v>27</v>
      </c>
      <c r="C21" s="27" t="s">
        <v>3</v>
      </c>
      <c r="D21" s="28">
        <v>1</v>
      </c>
      <c r="E21" s="1">
        <v>6000</v>
      </c>
      <c r="F21" s="21">
        <v>0</v>
      </c>
      <c r="G21" s="14">
        <f t="shared" si="1"/>
        <v>6000</v>
      </c>
      <c r="H21" s="21">
        <f t="shared" si="0"/>
        <v>6000</v>
      </c>
    </row>
    <row r="22" spans="1:8" s="13" customFormat="1" ht="15" customHeight="1">
      <c r="A22" s="25">
        <v>8</v>
      </c>
      <c r="B22" s="26" t="s">
        <v>47</v>
      </c>
      <c r="C22" s="27" t="s">
        <v>3</v>
      </c>
      <c r="D22" s="28">
        <v>1</v>
      </c>
      <c r="E22" s="1">
        <v>5500</v>
      </c>
      <c r="F22" s="21">
        <v>0</v>
      </c>
      <c r="G22" s="14">
        <f t="shared" si="1"/>
        <v>5500</v>
      </c>
      <c r="H22" s="21">
        <f t="shared" si="0"/>
        <v>5500</v>
      </c>
    </row>
    <row r="23" spans="1:8" s="29" customFormat="1" ht="15" customHeight="1">
      <c r="A23" s="49" t="s">
        <v>46</v>
      </c>
      <c r="B23" s="50"/>
      <c r="C23" s="50"/>
      <c r="D23" s="50"/>
      <c r="E23" s="50"/>
      <c r="F23" s="51"/>
      <c r="G23" s="16" t="s">
        <v>43</v>
      </c>
      <c r="H23" s="4">
        <f>SUM(H15:H22)</f>
        <v>161900</v>
      </c>
    </row>
    <row r="24" spans="1:8" s="29" customFormat="1" ht="17.25" customHeight="1">
      <c r="A24" s="25"/>
      <c r="B24" s="30" t="s">
        <v>40</v>
      </c>
      <c r="C24" s="27"/>
      <c r="D24" s="28"/>
      <c r="E24" s="1"/>
      <c r="F24" s="20"/>
      <c r="G24" s="14"/>
      <c r="H24" s="20"/>
    </row>
    <row r="25" spans="1:8" s="29" customFormat="1" ht="17.25" customHeight="1">
      <c r="A25" s="25">
        <v>9</v>
      </c>
      <c r="B25" s="26" t="s">
        <v>34</v>
      </c>
      <c r="C25" s="27" t="s">
        <v>15</v>
      </c>
      <c r="D25" s="28">
        <v>54</v>
      </c>
      <c r="E25" s="1">
        <v>1450</v>
      </c>
      <c r="F25" s="21">
        <v>0</v>
      </c>
      <c r="G25" s="14">
        <f>E25+F25</f>
        <v>1450</v>
      </c>
      <c r="H25" s="21">
        <f>D25*G25</f>
        <v>78300</v>
      </c>
    </row>
    <row r="26" spans="1:8" s="29" customFormat="1" ht="15" customHeight="1">
      <c r="A26" s="25">
        <v>10</v>
      </c>
      <c r="B26" s="26" t="s">
        <v>41</v>
      </c>
      <c r="C26" s="27" t="s">
        <v>15</v>
      </c>
      <c r="D26" s="28">
        <v>27</v>
      </c>
      <c r="E26" s="1">
        <v>1580</v>
      </c>
      <c r="F26" s="21">
        <v>0</v>
      </c>
      <c r="G26" s="14">
        <f>E26+F26</f>
        <v>1580</v>
      </c>
      <c r="H26" s="21">
        <f>(G26*D26)</f>
        <v>42660</v>
      </c>
    </row>
    <row r="27" spans="1:8" s="29" customFormat="1" ht="15" customHeight="1">
      <c r="A27" s="25">
        <v>11</v>
      </c>
      <c r="B27" s="26" t="s">
        <v>17</v>
      </c>
      <c r="C27" s="27" t="s">
        <v>3</v>
      </c>
      <c r="D27" s="28">
        <v>1</v>
      </c>
      <c r="E27" s="1">
        <v>39000</v>
      </c>
      <c r="F27" s="21">
        <v>0</v>
      </c>
      <c r="G27" s="15">
        <f>E27+F27</f>
        <v>39000</v>
      </c>
      <c r="H27" s="21">
        <f>(G27*D27)</f>
        <v>39000</v>
      </c>
    </row>
    <row r="28" spans="1:8" s="29" customFormat="1" ht="15" customHeight="1">
      <c r="A28" s="25">
        <v>12</v>
      </c>
      <c r="B28" s="26" t="s">
        <v>16</v>
      </c>
      <c r="C28" s="27" t="s">
        <v>4</v>
      </c>
      <c r="D28" s="28">
        <v>1</v>
      </c>
      <c r="E28" s="1">
        <v>14300</v>
      </c>
      <c r="F28" s="21">
        <v>0</v>
      </c>
      <c r="G28" s="15">
        <f>E28+F28</f>
        <v>14300</v>
      </c>
      <c r="H28" s="21">
        <f>D28*G28</f>
        <v>14300</v>
      </c>
    </row>
    <row r="29" spans="1:8" s="29" customFormat="1" ht="15" customHeight="1">
      <c r="A29" s="25">
        <v>13</v>
      </c>
      <c r="B29" s="26" t="s">
        <v>26</v>
      </c>
      <c r="C29" s="27" t="s">
        <v>3</v>
      </c>
      <c r="D29" s="28">
        <v>1</v>
      </c>
      <c r="E29" s="1">
        <v>7000</v>
      </c>
      <c r="F29" s="21">
        <v>0</v>
      </c>
      <c r="G29" s="15">
        <f>E29+F29</f>
        <v>7000</v>
      </c>
      <c r="H29" s="21">
        <f>D29*G29</f>
        <v>7000</v>
      </c>
    </row>
    <row r="30" spans="1:8" s="13" customFormat="1" ht="21" customHeight="1">
      <c r="A30" s="46" t="s">
        <v>45</v>
      </c>
      <c r="B30" s="47"/>
      <c r="C30" s="47"/>
      <c r="D30" s="47"/>
      <c r="E30" s="47"/>
      <c r="F30" s="48"/>
      <c r="G30" s="16"/>
      <c r="H30" s="4">
        <f>SUM(H25:H29)</f>
        <v>181260</v>
      </c>
    </row>
    <row r="31" spans="1:8" s="13" customFormat="1" ht="15" customHeight="1">
      <c r="A31" s="46" t="s">
        <v>48</v>
      </c>
      <c r="B31" s="47"/>
      <c r="C31" s="47"/>
      <c r="D31" s="47"/>
      <c r="E31" s="47"/>
      <c r="F31" s="48"/>
      <c r="G31" s="16"/>
      <c r="H31" s="32"/>
    </row>
    <row r="32" spans="1:8" s="13" customFormat="1" ht="15" customHeight="1">
      <c r="A32" s="53" t="s">
        <v>44</v>
      </c>
      <c r="B32" s="54"/>
      <c r="C32" s="54"/>
      <c r="D32" s="54"/>
      <c r="E32" s="54"/>
      <c r="F32" s="55"/>
      <c r="G32" s="24"/>
      <c r="H32" s="33">
        <f>H23+H30-H31</f>
        <v>343160</v>
      </c>
    </row>
    <row r="33" spans="1:8" ht="12.75">
      <c r="A33" s="43" t="s">
        <v>12</v>
      </c>
      <c r="B33" s="44"/>
      <c r="C33" s="44"/>
      <c r="D33" s="45"/>
      <c r="E33" s="56"/>
      <c r="F33" s="57"/>
      <c r="G33" s="57"/>
      <c r="H33" s="58"/>
    </row>
    <row r="34" spans="1:8" ht="12.75">
      <c r="A34" s="43" t="s">
        <v>24</v>
      </c>
      <c r="B34" s="44"/>
      <c r="C34" s="44"/>
      <c r="D34" s="45"/>
      <c r="E34" s="43" t="s">
        <v>25</v>
      </c>
      <c r="F34" s="44"/>
      <c r="G34" s="44"/>
      <c r="H34" s="45"/>
    </row>
    <row r="35" spans="1:8" ht="13.5">
      <c r="A35" s="17"/>
      <c r="B35" s="17"/>
      <c r="C35" s="17"/>
      <c r="D35" s="17"/>
      <c r="E35" s="17"/>
      <c r="F35" s="17"/>
      <c r="G35" s="17"/>
      <c r="H35" s="18"/>
    </row>
    <row r="36" spans="1:8" ht="12">
      <c r="A36" s="37" t="s">
        <v>10</v>
      </c>
      <c r="B36" s="37"/>
      <c r="C36" s="37"/>
      <c r="D36" s="37"/>
      <c r="E36" s="2"/>
      <c r="F36" s="2"/>
      <c r="G36" s="42" t="s">
        <v>33</v>
      </c>
      <c r="H36" s="42"/>
    </row>
    <row r="37" spans="1:8" ht="12">
      <c r="A37" s="37" t="s">
        <v>30</v>
      </c>
      <c r="B37" s="37"/>
      <c r="C37" s="37"/>
      <c r="D37" s="37"/>
      <c r="E37" s="2"/>
      <c r="F37" s="2"/>
      <c r="G37" s="6"/>
      <c r="H37" s="6"/>
    </row>
    <row r="38" spans="1:8" ht="12">
      <c r="A38" s="19"/>
      <c r="B38" s="2"/>
      <c r="C38" s="2"/>
      <c r="D38" s="2"/>
      <c r="G38" s="19"/>
      <c r="H38" s="2"/>
    </row>
    <row r="39" spans="1:8" ht="12">
      <c r="A39" s="3" t="s">
        <v>32</v>
      </c>
      <c r="B39" s="3"/>
      <c r="C39" s="3"/>
      <c r="D39" s="2"/>
      <c r="G39" s="3" t="s">
        <v>31</v>
      </c>
      <c r="H39" s="3"/>
    </row>
    <row r="40" spans="1:8" ht="12">
      <c r="A40" s="23" t="s">
        <v>7</v>
      </c>
      <c r="B40" s="23"/>
      <c r="C40" s="3"/>
      <c r="D40" s="2"/>
      <c r="G40" s="23" t="s">
        <v>7</v>
      </c>
      <c r="H40" s="3"/>
    </row>
  </sheetData>
  <sheetProtection/>
  <mergeCells count="20">
    <mergeCell ref="A34:D34"/>
    <mergeCell ref="A32:F32"/>
    <mergeCell ref="E33:H33"/>
    <mergeCell ref="A33:D33"/>
    <mergeCell ref="A31:F31"/>
    <mergeCell ref="F1:H5"/>
    <mergeCell ref="C8:H8"/>
    <mergeCell ref="A6:H6"/>
    <mergeCell ref="A8:B8"/>
    <mergeCell ref="A9:B9"/>
    <mergeCell ref="C9:H9"/>
    <mergeCell ref="A37:D37"/>
    <mergeCell ref="A10:B10"/>
    <mergeCell ref="C10:H10"/>
    <mergeCell ref="A36:D36"/>
    <mergeCell ref="G36:H36"/>
    <mergeCell ref="E34:H34"/>
    <mergeCell ref="A30:F30"/>
    <mergeCell ref="A23:F23"/>
    <mergeCell ref="A11:H11"/>
  </mergeCells>
  <printOptions/>
  <pageMargins left="0.7086614173228347" right="0.7086614173228347" top="0.31496062992125984" bottom="0.2755905511811024" header="0.31496062992125984" footer="0.2362204724409449"/>
  <pageSetup orientation="landscape" paperSize="9" scale="68"/>
  <ignoredErrors>
    <ignoredError sqref="G15 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СТП-05</dc:creator>
  <cp:keywords/>
  <dc:description/>
  <cp:lastModifiedBy>МОБИ</cp:lastModifiedBy>
  <cp:lastPrinted>2014-01-22T18:49:51Z</cp:lastPrinted>
  <dcterms:created xsi:type="dcterms:W3CDTF">2001-05-24T17:49:21Z</dcterms:created>
  <dcterms:modified xsi:type="dcterms:W3CDTF">2015-12-15T09:16:02Z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TC010186461049</vt:lpwstr>
  </property>
</Properties>
</file>