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16" yWindow="0" windowWidth="12660" windowHeight="12900" activeTab="0"/>
  </bookViews>
  <sheets>
    <sheet name="Приложение к договору №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<sst xmlns="http://schemas.openxmlformats.org/spreadsheetml/2006/main" count="73" uniqueCount="56">
  <si>
    <t>Заказчик:</t>
  </si>
  <si>
    <t>Исполнитель:</t>
  </si>
  <si>
    <t>Общество с ограниченной ответственностью «МОБИ-Комплекс»</t>
  </si>
  <si>
    <t>компл.</t>
  </si>
  <si>
    <t>шт.</t>
  </si>
  <si>
    <t>№ п/п</t>
  </si>
  <si>
    <t>Единица измерения</t>
  </si>
  <si>
    <t xml:space="preserve">         (подпись)    М.П.</t>
  </si>
  <si>
    <t>Наименование оборудования, материалов и работ по устройству моечных боксов</t>
  </si>
  <si>
    <t xml:space="preserve">Кол-во </t>
  </si>
  <si>
    <t>Генеральный директор ООО "МОБИ-Комплекс"</t>
  </si>
  <si>
    <t>Общая стоимость (руб), с НДС</t>
  </si>
  <si>
    <t>Срок выполнения работ по договору:</t>
  </si>
  <si>
    <t>Адрес объекта:</t>
  </si>
  <si>
    <t>Строительно-монтажные работы</t>
  </si>
  <si>
    <t>м2</t>
  </si>
  <si>
    <t>Двери внутренние</t>
  </si>
  <si>
    <t xml:space="preserve">производство и эксплуатация автомоечных комплексов </t>
  </si>
  <si>
    <t xml:space="preserve">Российская Федерация </t>
  </si>
  <si>
    <t>Тел. +7 495 969-86-56</t>
  </si>
  <si>
    <t>ИНН/КПП  7725673126/772501001</t>
  </si>
  <si>
    <t>www.mobi100.ru</t>
  </si>
  <si>
    <t xml:space="preserve">Строительство, проектирование </t>
  </si>
  <si>
    <t>Металлоконструкции - каркас</t>
  </si>
  <si>
    <t>Крепежные элементы</t>
  </si>
  <si>
    <t>Расходные материалы</t>
  </si>
  <si>
    <t>Стоимость единицы оборудования/материала  (руб), с НДС</t>
  </si>
  <si>
    <t>Стоимость оборудования/материала с монтажом за единицу (руб), с НДС</t>
  </si>
  <si>
    <t>Синицын С.А.</t>
  </si>
  <si>
    <t xml:space="preserve">________________            </t>
  </si>
  <si>
    <t xml:space="preserve">________________             </t>
  </si>
  <si>
    <t xml:space="preserve">Заказчик: </t>
  </si>
  <si>
    <t>Стеновые сэндвич-панели  100мм</t>
  </si>
  <si>
    <t>рама пола моечного поста в сборе</t>
  </si>
  <si>
    <t>рама потолка в сборе</t>
  </si>
  <si>
    <t>стойка угловая</t>
  </si>
  <si>
    <t>стойка средняя</t>
  </si>
  <si>
    <t>воротный проем в сборе</t>
  </si>
  <si>
    <t>поддон центральный в сборе</t>
  </si>
  <si>
    <t>пандус заездной в сборе</t>
  </si>
  <si>
    <t>проем дверной в сборе</t>
  </si>
  <si>
    <t xml:space="preserve"> Материал для металлоконструкции </t>
  </si>
  <si>
    <t>кровельные сендвич-панели 120мм</t>
  </si>
  <si>
    <t xml:space="preserve">Стоимость  услуги за единицу(монтаж, установка, подключение)  (руб), с НДС. </t>
  </si>
  <si>
    <t xml:space="preserve">                   ИТОГО:</t>
  </si>
  <si>
    <t xml:space="preserve">ЗДАНИЕ  ИТОГО:  </t>
  </si>
  <si>
    <t>МАТЕРИАЛ ДЛЯ МЕТАЛЛОКАРКАСА              ИТОГО:</t>
  </si>
  <si>
    <t xml:space="preserve">МЕТАЛЛОКАРКАС  </t>
  </si>
  <si>
    <t>метизы/крепежные элементы</t>
  </si>
  <si>
    <t>крестовины в сборе</t>
  </si>
  <si>
    <r>
      <t>рама пола тех.помещения</t>
    </r>
    <r>
      <rPr>
        <sz val="9"/>
        <rFont val="Tahoma"/>
        <family val="2"/>
      </rPr>
      <t xml:space="preserve"> и кл зоны в сборе</t>
    </r>
    <r>
      <rPr>
        <sz val="9"/>
        <rFont val="Tahoma"/>
        <family val="2"/>
      </rPr>
      <t xml:space="preserve"> </t>
    </r>
  </si>
  <si>
    <t>Ворота подъемно-секционные</t>
  </si>
  <si>
    <t xml:space="preserve">Калитка в ворота </t>
  </si>
  <si>
    <t>Фасонные элементы</t>
  </si>
  <si>
    <t xml:space="preserve">   Смета на производство и комплектацию автомоечного комплекса 1 пост + техническое помещение+ клиентская зона.</t>
  </si>
  <si>
    <t xml:space="preserve">г. Москва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</si>
</sst>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руб.&quot;;\-#,##0&quot;руб.&quot;"/>
    <numFmt numFmtId="181" formatCode="#,##0&quot;руб.&quot;;[Red]\-#,##0&quot;руб.&quot;"/>
    <numFmt numFmtId="182" formatCode="#,##0.00&quot;руб.&quot;;\-#,##0.00&quot;руб.&quot;"/>
    <numFmt numFmtId="183" formatCode="#,##0.00&quot;руб.&quot;;[Red]\-#,##0.00&quot;руб.&quot;"/>
    <numFmt numFmtId="184" formatCode="_-* #,##0&quot;руб.&quot;_-;\-* #,##0&quot;руб.&quot;_-;_-* &quot;-&quot;&quot;руб.&quot;_-;_-@_-"/>
    <numFmt numFmtId="185" formatCode="_-* #,##0_р_у_б_._-;\-* #,##0_р_у_б_._-;_-* &quot;-&quot;_р_у_б_._-;_-@_-"/>
    <numFmt numFmtId="186" formatCode="_-* #,##0.00&quot;руб.&quot;_-;\-* #,##0.00&quot;руб.&quot;_-;_-* &quot;-&quot;??&quot;руб.&quot;_-;_-@_-"/>
    <numFmt numFmtId="187" formatCode="_-* #,##0.00_р_у_б_._-;\-* #,##0.00_р_у_б_._-;_-* &quot;-&quot;??_р_у_б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[$р.-419]"/>
    <numFmt numFmtId="201" formatCode="_-* #,##0.0_р_._-;\-* #,##0.0_р_._-;_-* &quot;-&quot;??_р_._-;_-@_-"/>
    <numFmt numFmtId="202" formatCode="#,##0.0"/>
    <numFmt numFmtId="203" formatCode="[$-FC19]d\ mmmm\ yyyy\ &quot;г.&quot;"/>
    <numFmt numFmtId="204" formatCode="#,##0.00&quot;р.&quot;"/>
    <numFmt numFmtId="205" formatCode="#,##0.000&quot;р.&quot;"/>
    <numFmt numFmtId="206" formatCode="#,##0.0000&quot;р.&quot;"/>
    <numFmt numFmtId="207" formatCode="#,##0.0&quot;р.&quot;"/>
    <numFmt numFmtId="208" formatCode="#,##0&quot;р.&quot;"/>
    <numFmt numFmtId="209" formatCode="_-* #,##0.00[$р.-419]_-;\-* #,##0.00[$р.-419]_-;_-* &quot;-&quot;??[$р.-419]_-;_-@_-"/>
    <numFmt numFmtId="210" formatCode="_-* #,##0.0[$р.-419]_-;\-* #,##0.0[$р.-419]_-;_-* &quot;-&quot;??[$р.-419]_-;_-@_-"/>
    <numFmt numFmtId="211" formatCode="_-* #,##0[$р.-419]_-;\-* #,##0[$р.-419]_-;_-* &quot;-&quot;??[$р.-419]_-;_-@_-"/>
    <numFmt numFmtId="212" formatCode="#,##0.00&quot;руб.&quot;;[Red]#,##0.00&quot;руб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&quot;руб.&quot;"/>
    <numFmt numFmtId="218" formatCode="#,##0.00[$р.-423]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sz val="9"/>
      <name val="Times New Roman"/>
      <family val="1"/>
    </font>
    <font>
      <b/>
      <sz val="9"/>
      <name val="Tahoma"/>
      <family val="2"/>
    </font>
    <font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43" applyNumberFormat="1" applyFont="1" applyBorder="1" applyAlignment="1">
      <alignment horizontal="center" vertical="center"/>
    </xf>
    <xf numFmtId="200" fontId="5" fillId="33" borderId="10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0" fontId="7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17" fontId="5" fillId="0" borderId="10" xfId="0" applyNumberFormat="1" applyFont="1" applyFill="1" applyBorder="1" applyAlignment="1">
      <alignment horizontal="center" vertical="center"/>
    </xf>
    <xf numFmtId="217" fontId="5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200" fontId="0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200" fontId="14" fillId="33" borderId="10" xfId="43" applyNumberFormat="1" applyFont="1" applyFill="1" applyBorder="1" applyAlignment="1">
      <alignment horizontal="center" vertical="center"/>
    </xf>
    <xf numFmtId="200" fontId="5" fillId="33" borderId="10" xfId="43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43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>
      <alignment horizontal="left" vertical="center" wrapText="1" indent="1"/>
    </xf>
    <xf numFmtId="218" fontId="0" fillId="0" borderId="0" xfId="0" applyNumberFormat="1" applyFont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6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1266825</xdr:colOff>
      <xdr:row>2</xdr:row>
      <xdr:rowOff>0</xdr:rowOff>
    </xdr:from>
    <xdr:to>
      <xdr:col>7</xdr:col>
      <xdr:colOff>1390650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304800"/>
          <a:ext cx="1457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90" zoomScaleNormal="90" zoomScaleSheetLayoutView="100" workbookViewId="0" topLeftCell="A5">
      <selection activeCell="E34" sqref="E34"/>
    </sheetView>
  </sheetViews>
  <sheetFormatPr defaultColWidth="8.8515625" defaultRowHeight="12.75"/>
  <cols>
    <col min="1" max="1" width="8.421875" style="11" customWidth="1"/>
    <col min="2" max="2" width="58.8515625" style="11" customWidth="1"/>
    <col min="3" max="3" width="11.7109375" style="11" customWidth="1"/>
    <col min="4" max="4" width="8.8515625" style="11" customWidth="1"/>
    <col min="5" max="5" width="20.7109375" style="11" customWidth="1"/>
    <col min="6" max="6" width="23.7109375" style="11" customWidth="1"/>
    <col min="7" max="7" width="20.00390625" style="11" customWidth="1"/>
    <col min="8" max="8" width="21.00390625" style="11" customWidth="1"/>
    <col min="9" max="9" width="10.140625" style="11" bestFit="1" customWidth="1"/>
    <col min="10" max="16384" width="8.8515625" style="11" customWidth="1"/>
  </cols>
  <sheetData>
    <row r="1" spans="1:8" ht="12">
      <c r="A1" s="10" t="s">
        <v>18</v>
      </c>
      <c r="B1" s="10"/>
      <c r="F1" s="61" t="s">
        <v>22</v>
      </c>
      <c r="G1" s="61"/>
      <c r="H1" s="61"/>
    </row>
    <row r="2" spans="1:8" ht="12">
      <c r="A2" s="10" t="s">
        <v>55</v>
      </c>
      <c r="B2" s="10"/>
      <c r="E2" s="61" t="s">
        <v>17</v>
      </c>
      <c r="F2" s="61"/>
      <c r="G2" s="61"/>
      <c r="H2" s="61"/>
    </row>
    <row r="3" spans="1:2" ht="27.75" customHeight="1">
      <c r="A3" s="10" t="s">
        <v>19</v>
      </c>
      <c r="B3" s="10"/>
    </row>
    <row r="4" spans="1:2" ht="12">
      <c r="A4" s="10" t="s">
        <v>20</v>
      </c>
      <c r="B4" s="10"/>
    </row>
    <row r="5" spans="1:2" ht="12">
      <c r="A5" s="10" t="s">
        <v>21</v>
      </c>
      <c r="B5" s="10"/>
    </row>
    <row r="6" spans="1:8" ht="57" customHeight="1">
      <c r="A6" s="62" t="s">
        <v>54</v>
      </c>
      <c r="B6" s="62"/>
      <c r="C6" s="62"/>
      <c r="D6" s="62"/>
      <c r="E6" s="62"/>
      <c r="F6" s="62"/>
      <c r="G6" s="62"/>
      <c r="H6" s="62"/>
    </row>
    <row r="7" spans="1:8" ht="15" customHeight="1">
      <c r="A7" s="12"/>
      <c r="B7" s="12"/>
      <c r="C7" s="12"/>
      <c r="D7" s="12"/>
      <c r="E7" s="12"/>
      <c r="F7" s="12"/>
      <c r="G7" s="12"/>
      <c r="H7" s="12"/>
    </row>
    <row r="8" spans="1:8" ht="13.5">
      <c r="A8" s="47" t="s">
        <v>0</v>
      </c>
      <c r="B8" s="47"/>
      <c r="C8" s="43"/>
      <c r="D8" s="44"/>
      <c r="E8" s="44"/>
      <c r="F8" s="44"/>
      <c r="G8" s="44"/>
      <c r="H8" s="45"/>
    </row>
    <row r="9" spans="1:8" ht="13.5">
      <c r="A9" s="47" t="s">
        <v>1</v>
      </c>
      <c r="B9" s="64"/>
      <c r="C9" s="43" t="s">
        <v>2</v>
      </c>
      <c r="D9" s="44"/>
      <c r="E9" s="44"/>
      <c r="F9" s="44"/>
      <c r="G9" s="44"/>
      <c r="H9" s="45"/>
    </row>
    <row r="10" spans="1:8" ht="15.75" customHeight="1">
      <c r="A10" s="47" t="s">
        <v>13</v>
      </c>
      <c r="B10" s="47"/>
      <c r="C10" s="48"/>
      <c r="D10" s="49"/>
      <c r="E10" s="49"/>
      <c r="F10" s="49"/>
      <c r="G10" s="49"/>
      <c r="H10" s="50"/>
    </row>
    <row r="11" spans="1:8" ht="12">
      <c r="A11" s="63"/>
      <c r="B11" s="63"/>
      <c r="C11" s="63"/>
      <c r="D11" s="63"/>
      <c r="E11" s="63"/>
      <c r="F11" s="63"/>
      <c r="G11" s="63"/>
      <c r="H11" s="63"/>
    </row>
    <row r="12" spans="1:8" s="16" customFormat="1" ht="55.5">
      <c r="A12" s="13" t="s">
        <v>5</v>
      </c>
      <c r="B12" s="14" t="s">
        <v>8</v>
      </c>
      <c r="C12" s="14" t="s">
        <v>6</v>
      </c>
      <c r="D12" s="14" t="s">
        <v>9</v>
      </c>
      <c r="E12" s="14" t="s">
        <v>26</v>
      </c>
      <c r="F12" s="14" t="s">
        <v>43</v>
      </c>
      <c r="G12" s="15" t="s">
        <v>27</v>
      </c>
      <c r="H12" s="14" t="s">
        <v>11</v>
      </c>
    </row>
    <row r="13" spans="1:8" s="16" customFormat="1" ht="13.5">
      <c r="A13" s="8"/>
      <c r="B13" s="14" t="s">
        <v>14</v>
      </c>
      <c r="C13" s="14"/>
      <c r="D13" s="14"/>
      <c r="E13" s="14"/>
      <c r="F13" s="14"/>
      <c r="G13" s="15"/>
      <c r="H13" s="14"/>
    </row>
    <row r="14" spans="1:8" s="16" customFormat="1" ht="15" customHeight="1">
      <c r="A14" s="29"/>
      <c r="B14" s="34" t="s">
        <v>23</v>
      </c>
      <c r="C14" s="31"/>
      <c r="D14" s="32"/>
      <c r="E14" s="4"/>
      <c r="F14" s="18"/>
      <c r="G14" s="17"/>
      <c r="H14" s="23"/>
    </row>
    <row r="15" spans="1:8" s="16" customFormat="1" ht="14.25" customHeight="1">
      <c r="A15" s="29">
        <v>1</v>
      </c>
      <c r="B15" s="35" t="s">
        <v>33</v>
      </c>
      <c r="C15" s="31" t="s">
        <v>4</v>
      </c>
      <c r="D15" s="32">
        <v>1</v>
      </c>
      <c r="E15" s="4">
        <v>120000</v>
      </c>
      <c r="F15" s="24">
        <v>0</v>
      </c>
      <c r="G15" s="17">
        <f>SUM(E15:F15)</f>
        <v>120000</v>
      </c>
      <c r="H15" s="24">
        <f>(G15*D15)</f>
        <v>120000</v>
      </c>
    </row>
    <row r="16" spans="1:8" s="16" customFormat="1" ht="14.25" customHeight="1">
      <c r="A16" s="29">
        <v>2</v>
      </c>
      <c r="B16" s="30" t="s">
        <v>50</v>
      </c>
      <c r="C16" s="31" t="s">
        <v>4</v>
      </c>
      <c r="D16" s="32">
        <v>3</v>
      </c>
      <c r="E16" s="4">
        <v>32000</v>
      </c>
      <c r="F16" s="24">
        <v>0</v>
      </c>
      <c r="G16" s="17">
        <f>SUM(E16:F16)</f>
        <v>32000</v>
      </c>
      <c r="H16" s="24">
        <f>(G16*D16)</f>
        <v>96000</v>
      </c>
    </row>
    <row r="17" spans="1:8" s="25" customFormat="1" ht="15" customHeight="1">
      <c r="A17" s="29">
        <v>3</v>
      </c>
      <c r="B17" s="35" t="s">
        <v>34</v>
      </c>
      <c r="C17" s="31" t="s">
        <v>4</v>
      </c>
      <c r="D17" s="32">
        <v>6</v>
      </c>
      <c r="E17" s="4">
        <v>18000</v>
      </c>
      <c r="F17" s="24">
        <v>0</v>
      </c>
      <c r="G17" s="17">
        <f>SUM(E17:F17)</f>
        <v>18000</v>
      </c>
      <c r="H17" s="24">
        <f>(G17*D17)</f>
        <v>108000</v>
      </c>
    </row>
    <row r="18" spans="1:8" s="25" customFormat="1" ht="15" customHeight="1">
      <c r="A18" s="29">
        <v>4</v>
      </c>
      <c r="B18" s="35" t="s">
        <v>35</v>
      </c>
      <c r="C18" s="31" t="s">
        <v>4</v>
      </c>
      <c r="D18" s="32">
        <v>8</v>
      </c>
      <c r="E18" s="4">
        <v>5400</v>
      </c>
      <c r="F18" s="24">
        <v>0</v>
      </c>
      <c r="G18" s="17">
        <f>E18+F18</f>
        <v>5400</v>
      </c>
      <c r="H18" s="24">
        <f>(G18*D18)</f>
        <v>43200</v>
      </c>
    </row>
    <row r="19" spans="1:8" s="25" customFormat="1" ht="15" customHeight="1">
      <c r="A19" s="29">
        <v>5</v>
      </c>
      <c r="B19" s="35" t="s">
        <v>36</v>
      </c>
      <c r="C19" s="31" t="s">
        <v>4</v>
      </c>
      <c r="D19" s="32">
        <v>16</v>
      </c>
      <c r="E19" s="4">
        <v>3200</v>
      </c>
      <c r="F19" s="24">
        <v>0</v>
      </c>
      <c r="G19" s="17">
        <f>E19+F19</f>
        <v>3200</v>
      </c>
      <c r="H19" s="24">
        <f>(G19*D19)</f>
        <v>51200</v>
      </c>
    </row>
    <row r="20" spans="1:8" s="25" customFormat="1" ht="15" customHeight="1">
      <c r="A20" s="29">
        <v>6</v>
      </c>
      <c r="B20" s="35" t="s">
        <v>37</v>
      </c>
      <c r="C20" s="31" t="s">
        <v>4</v>
      </c>
      <c r="D20" s="32">
        <v>1</v>
      </c>
      <c r="E20" s="4">
        <v>12500</v>
      </c>
      <c r="F20" s="24">
        <v>0</v>
      </c>
      <c r="G20" s="17">
        <f>E20+F20</f>
        <v>12500</v>
      </c>
      <c r="H20" s="24">
        <f>(G20*D20)</f>
        <v>12500</v>
      </c>
    </row>
    <row r="21" spans="1:8" s="25" customFormat="1" ht="15" customHeight="1">
      <c r="A21" s="29">
        <v>7</v>
      </c>
      <c r="B21" s="35" t="s">
        <v>38</v>
      </c>
      <c r="C21" s="31" t="s">
        <v>4</v>
      </c>
      <c r="D21" s="32">
        <v>1</v>
      </c>
      <c r="E21" s="4">
        <v>14500</v>
      </c>
      <c r="F21" s="24">
        <v>0</v>
      </c>
      <c r="G21" s="17">
        <f>E21+F21</f>
        <v>14500</v>
      </c>
      <c r="H21" s="24">
        <f>(G21*D21)</f>
        <v>14500</v>
      </c>
    </row>
    <row r="22" spans="1:8" s="25" customFormat="1" ht="15" customHeight="1">
      <c r="A22" s="29">
        <v>8</v>
      </c>
      <c r="B22" s="35" t="s">
        <v>40</v>
      </c>
      <c r="C22" s="31" t="s">
        <v>4</v>
      </c>
      <c r="D22" s="32">
        <v>2</v>
      </c>
      <c r="E22" s="4">
        <v>6500</v>
      </c>
      <c r="F22" s="24">
        <v>0</v>
      </c>
      <c r="G22" s="17">
        <f>E22+F22</f>
        <v>6500</v>
      </c>
      <c r="H22" s="24">
        <f>(G22*D22)</f>
        <v>13000</v>
      </c>
    </row>
    <row r="23" spans="1:8" s="25" customFormat="1" ht="15.75" customHeight="1">
      <c r="A23" s="29">
        <v>9</v>
      </c>
      <c r="B23" s="30" t="s">
        <v>49</v>
      </c>
      <c r="C23" s="31" t="s">
        <v>3</v>
      </c>
      <c r="D23" s="32">
        <v>2</v>
      </c>
      <c r="E23" s="4">
        <v>9500</v>
      </c>
      <c r="F23" s="24">
        <v>0</v>
      </c>
      <c r="G23" s="17">
        <f>E23+F23</f>
        <v>9500</v>
      </c>
      <c r="H23" s="24">
        <f>(G23*D23)</f>
        <v>19000</v>
      </c>
    </row>
    <row r="24" spans="1:8" s="25" customFormat="1" ht="18.75" customHeight="1">
      <c r="A24" s="29">
        <v>10</v>
      </c>
      <c r="B24" s="30" t="s">
        <v>39</v>
      </c>
      <c r="C24" s="31" t="s">
        <v>4</v>
      </c>
      <c r="D24" s="32">
        <v>1</v>
      </c>
      <c r="E24" s="4">
        <v>38000</v>
      </c>
      <c r="F24" s="24">
        <v>0</v>
      </c>
      <c r="G24" s="17">
        <f>E24+F24</f>
        <v>38000</v>
      </c>
      <c r="H24" s="24">
        <f>(G24*D24)</f>
        <v>38000</v>
      </c>
    </row>
    <row r="25" spans="1:8" s="25" customFormat="1" ht="18.75" customHeight="1">
      <c r="A25" s="29">
        <v>11</v>
      </c>
      <c r="B25" s="30" t="s">
        <v>25</v>
      </c>
      <c r="C25" s="31" t="s">
        <v>3</v>
      </c>
      <c r="D25" s="32">
        <v>2</v>
      </c>
      <c r="E25" s="4">
        <v>6000</v>
      </c>
      <c r="F25" s="24">
        <v>0</v>
      </c>
      <c r="G25" s="17">
        <f>E25+F25</f>
        <v>6000</v>
      </c>
      <c r="H25" s="24">
        <f>(G25*D25)</f>
        <v>12000</v>
      </c>
    </row>
    <row r="26" spans="1:8" s="25" customFormat="1" ht="18.75" customHeight="1">
      <c r="A26" s="29">
        <v>12</v>
      </c>
      <c r="B26" s="30" t="s">
        <v>48</v>
      </c>
      <c r="C26" s="31" t="s">
        <v>3</v>
      </c>
      <c r="D26" s="32">
        <v>2</v>
      </c>
      <c r="E26" s="4">
        <v>5500</v>
      </c>
      <c r="F26" s="24">
        <v>0</v>
      </c>
      <c r="G26" s="17">
        <f>E26+F26</f>
        <v>5500</v>
      </c>
      <c r="H26" s="24">
        <f>(G26*D26)</f>
        <v>11000</v>
      </c>
    </row>
    <row r="27" spans="1:8" ht="23.25" customHeight="1">
      <c r="A27" s="40" t="s">
        <v>47</v>
      </c>
      <c r="B27" s="41"/>
      <c r="C27" s="41"/>
      <c r="D27" s="41"/>
      <c r="E27" s="41"/>
      <c r="F27" s="42"/>
      <c r="G27" s="19" t="s">
        <v>44</v>
      </c>
      <c r="H27" s="7">
        <f>SUM(H15:H26)</f>
        <v>538400</v>
      </c>
    </row>
    <row r="28" spans="1:8" s="16" customFormat="1" ht="15" customHeight="1">
      <c r="A28" s="29"/>
      <c r="B28" s="34" t="s">
        <v>41</v>
      </c>
      <c r="C28" s="31"/>
      <c r="D28" s="32"/>
      <c r="E28" s="4"/>
      <c r="F28" s="23"/>
      <c r="G28" s="17"/>
      <c r="H28" s="23"/>
    </row>
    <row r="29" spans="1:9" s="16" customFormat="1" ht="15" customHeight="1">
      <c r="A29" s="29">
        <v>13</v>
      </c>
      <c r="B29" s="30" t="s">
        <v>32</v>
      </c>
      <c r="C29" s="31" t="s">
        <v>15</v>
      </c>
      <c r="D29" s="32">
        <v>160</v>
      </c>
      <c r="E29" s="4">
        <v>1450</v>
      </c>
      <c r="F29" s="24">
        <v>0</v>
      </c>
      <c r="G29" s="17">
        <f>E29+F29</f>
        <v>1450</v>
      </c>
      <c r="H29" s="24">
        <f>D29*G29</f>
        <v>232000</v>
      </c>
      <c r="I29" s="36"/>
    </row>
    <row r="30" spans="1:9" s="16" customFormat="1" ht="15" customHeight="1">
      <c r="A30" s="29">
        <v>14</v>
      </c>
      <c r="B30" s="30" t="s">
        <v>42</v>
      </c>
      <c r="C30" s="31" t="s">
        <v>15</v>
      </c>
      <c r="D30" s="32">
        <v>74</v>
      </c>
      <c r="E30" s="4">
        <v>1580</v>
      </c>
      <c r="F30" s="24">
        <v>0</v>
      </c>
      <c r="G30" s="17">
        <f>E30+F30</f>
        <v>1580</v>
      </c>
      <c r="H30" s="24">
        <f>(G30*D30)</f>
        <v>116920</v>
      </c>
      <c r="I30" s="36"/>
    </row>
    <row r="31" spans="1:9" s="33" customFormat="1" ht="15" customHeight="1">
      <c r="A31" s="29">
        <v>15</v>
      </c>
      <c r="B31" s="30" t="s">
        <v>53</v>
      </c>
      <c r="C31" s="31" t="s">
        <v>3</v>
      </c>
      <c r="D31" s="32">
        <v>2</v>
      </c>
      <c r="E31" s="4">
        <v>39000</v>
      </c>
      <c r="F31" s="24">
        <v>0</v>
      </c>
      <c r="G31" s="18">
        <f>E31+F31</f>
        <v>39000</v>
      </c>
      <c r="H31" s="24">
        <f>(G31*D31)</f>
        <v>78000</v>
      </c>
      <c r="I31" s="36"/>
    </row>
    <row r="32" spans="1:9" s="33" customFormat="1" ht="15" customHeight="1">
      <c r="A32" s="29">
        <v>16</v>
      </c>
      <c r="B32" s="30" t="s">
        <v>16</v>
      </c>
      <c r="C32" s="31" t="s">
        <v>4</v>
      </c>
      <c r="D32" s="32">
        <v>2</v>
      </c>
      <c r="E32" s="4">
        <v>14300</v>
      </c>
      <c r="F32" s="24">
        <v>0</v>
      </c>
      <c r="G32" s="18">
        <f>E32+F32</f>
        <v>14300</v>
      </c>
      <c r="H32" s="24">
        <f>D32*G32</f>
        <v>28600</v>
      </c>
      <c r="I32" s="36"/>
    </row>
    <row r="33" spans="1:9" s="33" customFormat="1" ht="15" customHeight="1">
      <c r="A33" s="29">
        <v>17</v>
      </c>
      <c r="B33" s="30" t="s">
        <v>51</v>
      </c>
      <c r="C33" s="31" t="s">
        <v>4</v>
      </c>
      <c r="D33" s="32">
        <v>1</v>
      </c>
      <c r="E33" s="4">
        <v>86000</v>
      </c>
      <c r="F33" s="24">
        <v>0</v>
      </c>
      <c r="G33" s="18">
        <f>E33+F33</f>
        <v>86000</v>
      </c>
      <c r="H33" s="24">
        <f>D33*G33</f>
        <v>86000</v>
      </c>
      <c r="I33" s="36"/>
    </row>
    <row r="34" spans="1:9" s="33" customFormat="1" ht="15" customHeight="1">
      <c r="A34" s="29">
        <v>18</v>
      </c>
      <c r="B34" s="30" t="s">
        <v>52</v>
      </c>
      <c r="C34" s="31" t="s">
        <v>4</v>
      </c>
      <c r="D34" s="32">
        <v>1</v>
      </c>
      <c r="E34" s="4">
        <v>24000</v>
      </c>
      <c r="F34" s="24">
        <v>0</v>
      </c>
      <c r="G34" s="18">
        <f>E34+F34</f>
        <v>24000</v>
      </c>
      <c r="H34" s="24">
        <f>D34*G34</f>
        <v>24000</v>
      </c>
      <c r="I34" s="36"/>
    </row>
    <row r="35" spans="1:9" s="33" customFormat="1" ht="15" customHeight="1">
      <c r="A35" s="29">
        <v>19</v>
      </c>
      <c r="B35" s="30" t="s">
        <v>24</v>
      </c>
      <c r="C35" s="31" t="s">
        <v>3</v>
      </c>
      <c r="D35" s="32">
        <v>2</v>
      </c>
      <c r="E35" s="4">
        <v>7000</v>
      </c>
      <c r="F35" s="24">
        <v>0</v>
      </c>
      <c r="G35" s="18">
        <f>E35+F35</f>
        <v>7000</v>
      </c>
      <c r="H35" s="24">
        <f>D35*G35</f>
        <v>14000</v>
      </c>
      <c r="I35" s="36"/>
    </row>
    <row r="36" spans="1:8" s="16" customFormat="1" ht="32.25" customHeight="1">
      <c r="A36" s="8"/>
      <c r="B36" s="1"/>
      <c r="C36" s="2"/>
      <c r="D36" s="3"/>
      <c r="E36" s="4"/>
      <c r="F36" s="7"/>
      <c r="G36" s="17"/>
      <c r="H36" s="4"/>
    </row>
    <row r="37" spans="1:8" ht="27" customHeight="1">
      <c r="A37" s="37" t="s">
        <v>46</v>
      </c>
      <c r="B37" s="38"/>
      <c r="C37" s="38"/>
      <c r="D37" s="38"/>
      <c r="E37" s="38"/>
      <c r="F37" s="39"/>
      <c r="G37" s="19"/>
      <c r="H37" s="7">
        <f>SUM(H29:H36)</f>
        <v>579520</v>
      </c>
    </row>
    <row r="38" spans="1:8" s="27" customFormat="1" ht="54.75" customHeight="1">
      <c r="A38" s="55" t="s">
        <v>45</v>
      </c>
      <c r="B38" s="56"/>
      <c r="C38" s="56"/>
      <c r="D38" s="56"/>
      <c r="E38" s="56"/>
      <c r="F38" s="57"/>
      <c r="G38" s="28"/>
      <c r="H38" s="7">
        <f>SUM(H27+H37)</f>
        <v>1117920</v>
      </c>
    </row>
    <row r="39" spans="1:8" ht="20.25" customHeight="1">
      <c r="A39" s="52" t="s">
        <v>12</v>
      </c>
      <c r="B39" s="53"/>
      <c r="C39" s="53"/>
      <c r="D39" s="54"/>
      <c r="E39" s="58"/>
      <c r="F39" s="59"/>
      <c r="G39" s="59"/>
      <c r="H39" s="60"/>
    </row>
    <row r="40" spans="1:8" s="5" customFormat="1" ht="13.5">
      <c r="A40" s="20"/>
      <c r="B40" s="20"/>
      <c r="C40" s="20"/>
      <c r="D40" s="20"/>
      <c r="E40" s="20"/>
      <c r="F40" s="20"/>
      <c r="G40" s="20"/>
      <c r="H40" s="21"/>
    </row>
    <row r="41" spans="1:8" s="5" customFormat="1" ht="12.75" customHeight="1">
      <c r="A41" s="46" t="s">
        <v>10</v>
      </c>
      <c r="B41" s="46"/>
      <c r="C41" s="46"/>
      <c r="D41" s="46"/>
      <c r="G41" s="51" t="s">
        <v>31</v>
      </c>
      <c r="H41" s="51"/>
    </row>
    <row r="42" spans="1:8" s="5" customFormat="1" ht="12" customHeight="1">
      <c r="A42" s="46" t="s">
        <v>28</v>
      </c>
      <c r="B42" s="46"/>
      <c r="C42" s="46"/>
      <c r="D42" s="46"/>
      <c r="G42" s="9"/>
      <c r="H42" s="9"/>
    </row>
    <row r="43" spans="1:8" ht="12">
      <c r="A43" s="22"/>
      <c r="B43" s="5"/>
      <c r="C43" s="5"/>
      <c r="D43" s="5"/>
      <c r="G43" s="22"/>
      <c r="H43" s="5"/>
    </row>
    <row r="44" spans="1:8" ht="12">
      <c r="A44" s="6" t="s">
        <v>30</v>
      </c>
      <c r="B44" s="6"/>
      <c r="C44" s="6"/>
      <c r="D44" s="5"/>
      <c r="G44" s="6" t="s">
        <v>29</v>
      </c>
      <c r="H44" s="6"/>
    </row>
    <row r="45" spans="1:8" ht="12">
      <c r="A45" s="26" t="s">
        <v>7</v>
      </c>
      <c r="B45" s="26"/>
      <c r="C45" s="6"/>
      <c r="D45" s="5"/>
      <c r="G45" s="26" t="s">
        <v>7</v>
      </c>
      <c r="H45" s="6"/>
    </row>
  </sheetData>
  <sheetProtection/>
  <mergeCells count="18">
    <mergeCell ref="F1:H1"/>
    <mergeCell ref="E2:H2"/>
    <mergeCell ref="A6:H6"/>
    <mergeCell ref="A11:H11"/>
    <mergeCell ref="A8:B8"/>
    <mergeCell ref="A9:B9"/>
    <mergeCell ref="A38:F38"/>
    <mergeCell ref="E39:H39"/>
    <mergeCell ref="A39:D39"/>
    <mergeCell ref="A37:F37"/>
    <mergeCell ref="A27:F27"/>
    <mergeCell ref="C9:H9"/>
    <mergeCell ref="C8:H8"/>
    <mergeCell ref="A42:D42"/>
    <mergeCell ref="A10:B10"/>
    <mergeCell ref="C10:H10"/>
    <mergeCell ref="A41:D41"/>
    <mergeCell ref="G41:H41"/>
  </mergeCells>
  <printOptions/>
  <pageMargins left="0.7086614173228347" right="0.7086614173228347" top="0.31496062992125984" bottom="0.2755905511811024" header="0.31496062992125984" footer="0.2362204724409449"/>
  <pageSetup fitToHeight="1" fitToWidth="1" orientation="landscape" paperSize="9" scale="40"/>
  <ignoredErrors>
    <ignoredError sqref="G15:G16 G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СТП-05</dc:creator>
  <cp:keywords/>
  <dc:description/>
  <cp:lastModifiedBy>МОБИ</cp:lastModifiedBy>
  <cp:lastPrinted>2013-03-15T12:09:10Z</cp:lastPrinted>
  <dcterms:created xsi:type="dcterms:W3CDTF">2001-05-24T17:49:21Z</dcterms:created>
  <dcterms:modified xsi:type="dcterms:W3CDTF">2015-12-15T09:13:41Z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TC010186461049</vt:lpwstr>
  </property>
</Properties>
</file>